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e44956\Documents\Kapacity mš\sútaz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2" i="1"/>
  <c r="H21" i="1"/>
  <c r="K22" i="1"/>
  <c r="K26" i="1"/>
  <c r="K25" i="1"/>
  <c r="K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H5" i="1"/>
  <c r="K5" i="1"/>
  <c r="I5" i="1" l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H19" i="1"/>
  <c r="I19" i="1" s="1"/>
  <c r="I21" i="1"/>
  <c r="I23" i="1" s="1"/>
  <c r="I22" i="1"/>
  <c r="L22" i="1" s="1"/>
  <c r="H23" i="1"/>
  <c r="I25" i="1"/>
  <c r="I26" i="1"/>
  <c r="L26" i="1" s="1"/>
  <c r="H27" i="1"/>
  <c r="E26" i="1"/>
  <c r="F26" i="1" s="1"/>
  <c r="E25" i="1"/>
  <c r="F25" i="1" s="1"/>
  <c r="F27" i="1" s="1"/>
  <c r="E22" i="1"/>
  <c r="F22" i="1" s="1"/>
  <c r="E21" i="1"/>
  <c r="F21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5" i="1"/>
  <c r="F5" i="1" s="1"/>
  <c r="I27" i="1" l="1"/>
  <c r="H28" i="1"/>
  <c r="I28" i="1"/>
  <c r="K23" i="1"/>
  <c r="L21" i="1"/>
  <c r="L23" i="1" s="1"/>
  <c r="K19" i="1"/>
  <c r="L5" i="1"/>
  <c r="E27" i="1"/>
  <c r="F23" i="1"/>
  <c r="E23" i="1"/>
  <c r="E19" i="1"/>
  <c r="L19" i="1" l="1"/>
  <c r="K27" i="1"/>
  <c r="K28" i="1" s="1"/>
  <c r="L25" i="1"/>
  <c r="L27" i="1" s="1"/>
  <c r="F19" i="1"/>
  <c r="F28" i="1" s="1"/>
  <c r="E28" i="1"/>
  <c r="L28" i="1" l="1"/>
</calcChain>
</file>

<file path=xl/sharedStrings.xml><?xml version="1.0" encoding="utf-8"?>
<sst xmlns="http://schemas.openxmlformats.org/spreadsheetml/2006/main" count="65" uniqueCount="53">
  <si>
    <t>Cenová ponuka na vybavenie MŠ Benice - nábytok</t>
  </si>
  <si>
    <t>názov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</si>
  <si>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</si>
  <si>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</si>
  <si>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</si>
  <si>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</si>
  <si>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</si>
  <si>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</si>
  <si>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</si>
  <si>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</si>
  <si>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</si>
  <si>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</si>
  <si>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lehátko so sklopnýmí nožičkami ATYP rozmer </t>
    </r>
    <r>
      <rPr>
        <sz val="11"/>
        <color theme="1"/>
        <rFont val="Calibri"/>
        <family val="2"/>
        <charset val="238"/>
        <scheme val="minor"/>
      </rPr>
      <t>nepremokavý poťah</t>
    </r>
  </si>
  <si>
    <t>11.</t>
  </si>
  <si>
    <t>12.</t>
  </si>
  <si>
    <r>
      <t>skrinka 2R pol. Otvo. 85x80x40 cm ATYP 36,5x104x45 cm,</t>
    </r>
    <r>
      <rPr>
        <sz val="11"/>
        <color theme="1"/>
        <rFont val="Calibri"/>
        <family val="2"/>
        <charset val="238"/>
        <scheme val="minor"/>
      </rPr>
      <t xml:space="preserve"> povrch: korpus breza</t>
    </r>
  </si>
  <si>
    <t>13.</t>
  </si>
  <si>
    <t>14.</t>
  </si>
  <si>
    <r>
      <t xml:space="preserve">skrinka 2R rohová 85x40x40 cm ATYP 36,5x45x45, </t>
    </r>
    <r>
      <rPr>
        <sz val="11"/>
        <color theme="1"/>
        <rFont val="Calibri"/>
        <family val="2"/>
        <charset val="238"/>
        <scheme val="minor"/>
      </rPr>
      <t>povrch: breza</t>
    </r>
  </si>
  <si>
    <t>položka číslo</t>
  </si>
  <si>
    <t>množstvo ks</t>
  </si>
  <si>
    <t>cena za ks EUR bez DPH</t>
  </si>
  <si>
    <t>cena celkom EUR s DPH</t>
  </si>
  <si>
    <t>cena celkom EUR bez DPH</t>
  </si>
  <si>
    <t>polica na uteráky s prepážkou na uterák a pohárik ATYP</t>
  </si>
  <si>
    <t>Chodba:</t>
  </si>
  <si>
    <t>Trieda</t>
  </si>
  <si>
    <t>Kúpeľňa:</t>
  </si>
  <si>
    <r>
      <t xml:space="preserve">prepážka na WC 90x60 cm na kovových nožičkách </t>
    </r>
    <r>
      <rPr>
        <sz val="11"/>
        <color theme="1"/>
        <rFont val="Calibri"/>
        <family val="2"/>
        <charset val="238"/>
        <scheme val="minor"/>
      </rPr>
      <t>korpus na celom nábytku</t>
    </r>
  </si>
  <si>
    <t>Vysvetlivky - špecifikácia</t>
  </si>
  <si>
    <r>
      <rPr>
        <b/>
        <sz val="11"/>
        <color theme="1"/>
        <rFont val="Calibri"/>
        <family val="2"/>
        <charset val="238"/>
        <scheme val="minor"/>
      </rPr>
      <t>Stoličky:</t>
    </r>
    <r>
      <rPr>
        <sz val="11"/>
        <color theme="1"/>
        <rFont val="Calibri"/>
        <family val="2"/>
        <charset val="238"/>
        <scheme val="minor"/>
      </rPr>
      <t xml:space="preserve"> oceľové nitypriemer 5 mm na upevnenie sedákov a opierkok ku kovovej konštrukcii, sedáky s prelisom, lakované aj zo spodnej časti/ zábrana proti absorbovaniu vlhkosti, spodná dyha nepraská; stoličky sú stohovateľné a pre MŠ odľahčené</t>
    </r>
  </si>
  <si>
    <r>
      <rPr>
        <b/>
        <sz val="11"/>
        <color theme="1"/>
        <rFont val="Calibri"/>
        <family val="2"/>
        <charset val="238"/>
        <scheme val="minor"/>
      </rPr>
      <t>Stoly:</t>
    </r>
    <r>
      <rPr>
        <sz val="11"/>
        <color theme="1"/>
        <rFont val="Calibri"/>
        <family val="2"/>
        <charset val="238"/>
        <scheme val="minor"/>
      </rPr>
      <t xml:space="preserve"> Stolová doska má oblé hrany; na upevnenie stolovej dosky ku kovovej konštrukcii je použitá kombinácia oceľovej matice priemeru 12 mm závit M6, ktorá je vlisovaná  Zlepená do dosky, do ktorej je zaskrutkovaná oceľová skrutka</t>
    </r>
  </si>
  <si>
    <r>
      <t xml:space="preserve">Nábytok: </t>
    </r>
    <r>
      <rPr>
        <sz val="11"/>
        <color theme="1"/>
        <rFont val="Calibri"/>
        <family val="2"/>
        <charset val="238"/>
        <scheme val="minor"/>
      </rPr>
      <t>laminovaná drevotriesk, ohranená aj na neexponovaných častiach 2 mm ABS, madielka sú zapustené; Horná časť skriniek riešená ako polička na odkladanie hračiek; skrinky zo zadnej časti pohľadové, možnosť umiestnenia do priestoru</t>
    </r>
  </si>
  <si>
    <r>
      <rPr>
        <b/>
        <sz val="11"/>
        <color theme="1"/>
        <rFont val="Calibri"/>
        <family val="2"/>
        <charset val="238"/>
        <scheme val="minor"/>
      </rPr>
      <t>skrinka  90x104x45 cm</t>
    </r>
    <r>
      <rPr>
        <sz val="11"/>
        <color theme="1"/>
        <rFont val="Calibri"/>
        <family val="2"/>
        <charset val="238"/>
        <scheme val="minor"/>
      </rPr>
      <t>, šuplíky červené</t>
    </r>
  </si>
  <si>
    <r>
      <rPr>
        <b/>
        <sz val="11"/>
        <color theme="1"/>
        <rFont val="Calibri"/>
        <family val="2"/>
        <charset val="238"/>
        <scheme val="minor"/>
      </rPr>
      <t>skrinka , 90x104x45 cm</t>
    </r>
    <r>
      <rPr>
        <sz val="11"/>
        <color theme="1"/>
        <rFont val="Calibri"/>
        <family val="2"/>
        <charset val="238"/>
        <scheme val="minor"/>
      </rPr>
      <t>, ATYP - plast boxy aj v strednej časti: N žlté - 3ks, S červené - 3ks, H žlté - 3ks</t>
    </r>
  </si>
  <si>
    <t>skrinka  - rohová vonkajšia, 90x45x45 cm</t>
  </si>
  <si>
    <r>
      <t xml:space="preserve">skrinka, 90x104x45 cm </t>
    </r>
    <r>
      <rPr>
        <sz val="11"/>
        <color theme="1"/>
        <rFont val="Calibri"/>
        <family val="2"/>
        <charset val="238"/>
        <scheme val="minor"/>
      </rPr>
      <t>povrch breza - korpus, zásuvky žlté, dvierka červené</t>
    </r>
  </si>
  <si>
    <r>
      <t xml:space="preserve">molitan 104x45 cm </t>
    </r>
    <r>
      <rPr>
        <sz val="11"/>
        <color theme="1"/>
        <rFont val="Calibri"/>
        <family val="2"/>
        <charset val="238"/>
        <scheme val="minor"/>
      </rPr>
      <t>povrch červený</t>
    </r>
  </si>
  <si>
    <t>spolu suma</t>
  </si>
  <si>
    <r>
      <rPr>
        <b/>
        <sz val="11"/>
        <color theme="1"/>
        <rFont val="Calibri"/>
        <family val="2"/>
        <charset val="238"/>
        <scheme val="minor"/>
      </rPr>
      <t xml:space="preserve">stôl obdĺžnikový 58x120 x 80 cm </t>
    </r>
    <r>
      <rPr>
        <sz val="11"/>
        <color theme="1"/>
        <rFont val="Calibri"/>
        <family val="2"/>
        <charset val="238"/>
        <scheme val="minor"/>
      </rPr>
      <t xml:space="preserve"> oblé hrany, farba: 3020</t>
    </r>
  </si>
  <si>
    <r>
      <t xml:space="preserve">stolička pre MŠ klasic </t>
    </r>
    <r>
      <rPr>
        <sz val="11"/>
        <color theme="1"/>
        <rFont val="Calibri"/>
        <family val="2"/>
        <charset val="238"/>
        <scheme val="minor"/>
      </rPr>
      <t>odľahčené, farba 3020 výška 34cm</t>
    </r>
  </si>
  <si>
    <r>
      <rPr>
        <b/>
        <sz val="11"/>
        <color theme="1"/>
        <rFont val="Calibri"/>
        <family val="2"/>
        <charset val="238"/>
        <scheme val="minor"/>
      </rPr>
      <t xml:space="preserve">stôl obdĺžnikový   52x120 x 80cm </t>
    </r>
    <r>
      <rPr>
        <sz val="11"/>
        <color theme="1"/>
        <rFont val="Calibri"/>
        <family val="2"/>
        <charset val="238"/>
        <scheme val="minor"/>
      </rPr>
      <t xml:space="preserve">  oblé hrany, farba: 1018</t>
    </r>
  </si>
  <si>
    <t>stolička pre MŠ klasic odľahčené, farba 1018 výška 30cm</t>
  </si>
  <si>
    <r>
      <rPr>
        <b/>
        <sz val="11"/>
        <color theme="1"/>
        <rFont val="Calibri"/>
        <family val="2"/>
        <charset val="238"/>
        <scheme val="minor"/>
      </rPr>
      <t>skrinka 5R pol. Dv. 5D, 195x80x45</t>
    </r>
    <r>
      <rPr>
        <sz val="11"/>
        <color theme="1"/>
        <rFont val="Calibri"/>
        <family val="2"/>
        <charset val="238"/>
        <scheme val="minor"/>
      </rPr>
      <t xml:space="preserve"> cm dvierka ľavé - breza, pravé žlté, uchytky žlté</t>
    </r>
  </si>
  <si>
    <r>
      <t xml:space="preserve">stô obdĺžnikový 58x80x60 cm </t>
    </r>
    <r>
      <rPr>
        <sz val="11"/>
        <color theme="1"/>
        <rFont val="Calibri"/>
        <family val="2"/>
        <charset val="238"/>
        <scheme val="minor"/>
      </rPr>
      <t xml:space="preserve">farba 3020  </t>
    </r>
  </si>
  <si>
    <r>
      <t xml:space="preserve">šatňová skriňa 3 -dielna/ 3 dverová 130x91,2x50 cm </t>
    </r>
    <r>
      <rPr>
        <sz val="11"/>
        <color theme="1"/>
        <rFont val="Calibri"/>
        <family val="2"/>
        <charset val="238"/>
        <scheme val="minor"/>
      </rPr>
      <t>dvierka: červené - žlté - červené, povrch: korpus breza</t>
    </r>
  </si>
  <si>
    <r>
      <t xml:space="preserve">šatňová skriňa 3 - dielna/ 3 dverová 130x91,2x50 cm </t>
    </r>
    <r>
      <rPr>
        <sz val="11"/>
        <color theme="1"/>
        <rFont val="Calibri"/>
        <family val="2"/>
        <charset val="238"/>
        <scheme val="minor"/>
      </rPr>
      <t>ATYP, zvislé dosky na botníku po vrch, s vysúvateľnou lavičkou a botníkom</t>
    </r>
  </si>
  <si>
    <t>spolu suma za nábytok a vybavenie</t>
  </si>
  <si>
    <t>Vyhodnotenie</t>
  </si>
  <si>
    <t>Školex, spol. s. r. o., Horárska 12, 821 09, Bratislava, IČO:31396763</t>
  </si>
  <si>
    <t>Mivasoft spol. s. r. o., M. R. Štefánika 67/14, 927 01 Šaľa, IČO:36289906</t>
  </si>
  <si>
    <t>VKS servis, kulíškova 21, 821 08 Bratislava, IČO: 43496920</t>
  </si>
  <si>
    <r>
      <t xml:space="preserve">Na základe cenového vyhodnotenia ponúk bude objednávka zaslaná firme: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Školex, spol s. r. o., Horárska 12, 821 09 Bratislava, IČO: 31396763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</si>
</sst>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G33" sqref="G33"/>
    </sheetView>
  </sheetViews>
  <sheetFormatPr defaultRowHeight="15" x14ac:dyDescent="0.25"/>
  <cols>
    <col min="1" max="1" width="5.85546875" style="1" customWidth="1"/>
    <col min="2" max="2" width="40.28515625" customWidth="1"/>
    <col min="3" max="3" width="7.5703125" customWidth="1"/>
    <col min="4" max="12" width="7.7109375" customWidth="1"/>
  </cols>
  <sheetData>
    <row r="1" spans="1:12" ht="33.75" customHeight="1" x14ac:dyDescent="0.25">
      <c r="A1" s="13" t="s">
        <v>0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6"/>
    </row>
    <row r="2" spans="1:12" ht="45" customHeight="1" x14ac:dyDescent="0.25">
      <c r="A2" s="13" t="s">
        <v>48</v>
      </c>
      <c r="B2" s="11"/>
      <c r="C2" s="12"/>
      <c r="D2" s="30" t="s">
        <v>49</v>
      </c>
      <c r="E2" s="31"/>
      <c r="F2" s="32"/>
      <c r="G2" s="30" t="s">
        <v>50</v>
      </c>
      <c r="H2" s="31"/>
      <c r="I2" s="32"/>
      <c r="J2" s="33" t="s">
        <v>51</v>
      </c>
      <c r="K2" s="34"/>
      <c r="L2" s="35"/>
    </row>
    <row r="3" spans="1:12" ht="50.25" customHeight="1" x14ac:dyDescent="0.25">
      <c r="A3" s="2" t="s">
        <v>19</v>
      </c>
      <c r="B3" s="3" t="s">
        <v>1</v>
      </c>
      <c r="C3" s="2" t="s">
        <v>20</v>
      </c>
      <c r="D3" s="36" t="s">
        <v>21</v>
      </c>
      <c r="E3" s="36" t="s">
        <v>23</v>
      </c>
      <c r="F3" s="36" t="s">
        <v>22</v>
      </c>
      <c r="G3" s="36" t="s">
        <v>21</v>
      </c>
      <c r="H3" s="36" t="s">
        <v>23</v>
      </c>
      <c r="I3" s="36" t="s">
        <v>22</v>
      </c>
      <c r="J3" s="36" t="s">
        <v>21</v>
      </c>
      <c r="K3" s="36" t="s">
        <v>23</v>
      </c>
      <c r="L3" s="36" t="s">
        <v>22</v>
      </c>
    </row>
    <row r="4" spans="1:12" ht="15.75" customHeight="1" x14ac:dyDescent="0.25">
      <c r="A4" s="20" t="s">
        <v>26</v>
      </c>
      <c r="B4" s="21"/>
      <c r="C4" s="21"/>
      <c r="D4" s="21"/>
      <c r="E4" s="21"/>
      <c r="F4" s="21"/>
    </row>
    <row r="5" spans="1:12" ht="30" x14ac:dyDescent="0.25">
      <c r="A5" s="4" t="s">
        <v>2</v>
      </c>
      <c r="B5" s="5" t="s">
        <v>39</v>
      </c>
      <c r="C5" s="6">
        <v>2</v>
      </c>
      <c r="D5" s="7">
        <v>72</v>
      </c>
      <c r="E5" s="7">
        <f>SUM(C5*D5)</f>
        <v>144</v>
      </c>
      <c r="F5" s="7">
        <f>SUM(E5*1.2)</f>
        <v>172.79999999999998</v>
      </c>
      <c r="G5" s="7">
        <v>80</v>
      </c>
      <c r="H5" s="7">
        <f>SUM(C5*G5)</f>
        <v>160</v>
      </c>
      <c r="I5" s="7">
        <f>SUM(H5*1.2)</f>
        <v>192</v>
      </c>
      <c r="J5" s="7">
        <v>79.2</v>
      </c>
      <c r="K5" s="7">
        <f>SUM(C5*J5)</f>
        <v>158.4</v>
      </c>
      <c r="L5" s="7">
        <f>SUM(K5*1.2)</f>
        <v>190.08</v>
      </c>
    </row>
    <row r="6" spans="1:12" ht="28.5" customHeight="1" x14ac:dyDescent="0.25">
      <c r="A6" s="4" t="s">
        <v>3</v>
      </c>
      <c r="B6" s="8" t="s">
        <v>40</v>
      </c>
      <c r="C6" s="6">
        <v>13</v>
      </c>
      <c r="D6" s="7">
        <v>18</v>
      </c>
      <c r="E6" s="7">
        <f t="shared" ref="E6:E18" si="0">SUM(C6*D6)</f>
        <v>234</v>
      </c>
      <c r="F6" s="7">
        <f t="shared" ref="F6:F19" si="1">SUM(E6*1.2)</f>
        <v>280.8</v>
      </c>
      <c r="G6" s="7">
        <v>21</v>
      </c>
      <c r="H6" s="7">
        <f t="shared" ref="H6:H18" si="2">SUM(C6*G6)</f>
        <v>273</v>
      </c>
      <c r="I6" s="7">
        <f t="shared" ref="I6:I19" si="3">SUM(H6*1.2)</f>
        <v>327.59999999999997</v>
      </c>
      <c r="J6" s="7">
        <v>19.8</v>
      </c>
      <c r="K6" s="7">
        <f t="shared" ref="K6:K18" si="4">SUM(C6*J6)</f>
        <v>257.40000000000003</v>
      </c>
      <c r="L6" s="7">
        <f t="shared" ref="L6:L19" si="5">SUM(K6*1.2)</f>
        <v>308.88000000000005</v>
      </c>
    </row>
    <row r="7" spans="1:12" ht="30" x14ac:dyDescent="0.25">
      <c r="A7" s="4" t="s">
        <v>4</v>
      </c>
      <c r="B7" s="5" t="s">
        <v>41</v>
      </c>
      <c r="C7" s="6">
        <v>2</v>
      </c>
      <c r="D7" s="7">
        <v>72</v>
      </c>
      <c r="E7" s="7">
        <f t="shared" si="0"/>
        <v>144</v>
      </c>
      <c r="F7" s="7">
        <f t="shared" si="1"/>
        <v>172.79999999999998</v>
      </c>
      <c r="G7" s="7">
        <v>80</v>
      </c>
      <c r="H7" s="7">
        <f t="shared" si="2"/>
        <v>160</v>
      </c>
      <c r="I7" s="7">
        <f t="shared" si="3"/>
        <v>192</v>
      </c>
      <c r="J7" s="7">
        <v>79.2</v>
      </c>
      <c r="K7" s="7">
        <f t="shared" si="4"/>
        <v>158.4</v>
      </c>
      <c r="L7" s="7">
        <f t="shared" si="5"/>
        <v>190.08</v>
      </c>
    </row>
    <row r="8" spans="1:12" ht="29.25" customHeight="1" x14ac:dyDescent="0.25">
      <c r="A8" s="4" t="s">
        <v>5</v>
      </c>
      <c r="B8" s="5" t="s">
        <v>42</v>
      </c>
      <c r="C8" s="6">
        <v>12</v>
      </c>
      <c r="D8" s="7">
        <v>18</v>
      </c>
      <c r="E8" s="7">
        <f t="shared" si="0"/>
        <v>216</v>
      </c>
      <c r="F8" s="7">
        <f t="shared" si="1"/>
        <v>259.2</v>
      </c>
      <c r="G8" s="7">
        <v>21</v>
      </c>
      <c r="H8" s="7">
        <f t="shared" si="2"/>
        <v>252</v>
      </c>
      <c r="I8" s="7">
        <f t="shared" si="3"/>
        <v>302.39999999999998</v>
      </c>
      <c r="J8" s="7">
        <v>19.8</v>
      </c>
      <c r="K8" s="7">
        <f t="shared" si="4"/>
        <v>237.60000000000002</v>
      </c>
      <c r="L8" s="7">
        <f t="shared" si="5"/>
        <v>285.12</v>
      </c>
    </row>
    <row r="9" spans="1:12" ht="29.25" customHeight="1" x14ac:dyDescent="0.25">
      <c r="A9" s="4" t="s">
        <v>6</v>
      </c>
      <c r="B9" s="5" t="s">
        <v>43</v>
      </c>
      <c r="C9" s="6">
        <v>2</v>
      </c>
      <c r="D9" s="7">
        <v>173.6</v>
      </c>
      <c r="E9" s="7">
        <f t="shared" si="0"/>
        <v>347.2</v>
      </c>
      <c r="F9" s="7">
        <f t="shared" si="1"/>
        <v>416.64</v>
      </c>
      <c r="G9" s="7">
        <v>170</v>
      </c>
      <c r="H9" s="7">
        <f t="shared" si="2"/>
        <v>340</v>
      </c>
      <c r="I9" s="7">
        <f t="shared" si="3"/>
        <v>408</v>
      </c>
      <c r="J9" s="7">
        <v>190.96</v>
      </c>
      <c r="K9" s="7">
        <f t="shared" si="4"/>
        <v>381.92</v>
      </c>
      <c r="L9" s="7">
        <f t="shared" si="5"/>
        <v>458.30400000000003</v>
      </c>
    </row>
    <row r="10" spans="1:12" ht="15.75" customHeight="1" x14ac:dyDescent="0.25">
      <c r="A10" s="4" t="s">
        <v>7</v>
      </c>
      <c r="B10" s="5" t="s">
        <v>33</v>
      </c>
      <c r="C10" s="6">
        <v>2</v>
      </c>
      <c r="D10" s="7">
        <v>115</v>
      </c>
      <c r="E10" s="7">
        <f t="shared" si="0"/>
        <v>230</v>
      </c>
      <c r="F10" s="7">
        <f t="shared" si="1"/>
        <v>276</v>
      </c>
      <c r="G10" s="7">
        <v>120</v>
      </c>
      <c r="H10" s="7">
        <f t="shared" si="2"/>
        <v>240</v>
      </c>
      <c r="I10" s="7">
        <f t="shared" si="3"/>
        <v>288</v>
      </c>
      <c r="J10" s="7">
        <v>126.5</v>
      </c>
      <c r="K10" s="7">
        <f t="shared" si="4"/>
        <v>253</v>
      </c>
      <c r="L10" s="7">
        <f t="shared" si="5"/>
        <v>303.59999999999997</v>
      </c>
    </row>
    <row r="11" spans="1:12" ht="44.25" customHeight="1" x14ac:dyDescent="0.25">
      <c r="A11" s="4" t="s">
        <v>8</v>
      </c>
      <c r="B11" s="5" t="s">
        <v>34</v>
      </c>
      <c r="C11" s="6">
        <v>2</v>
      </c>
      <c r="D11" s="7">
        <v>178.6</v>
      </c>
      <c r="E11" s="7">
        <f t="shared" si="0"/>
        <v>357.2</v>
      </c>
      <c r="F11" s="7">
        <f t="shared" si="1"/>
        <v>428.64</v>
      </c>
      <c r="G11" s="7">
        <v>180</v>
      </c>
      <c r="H11" s="7">
        <f t="shared" si="2"/>
        <v>360</v>
      </c>
      <c r="I11" s="7">
        <f t="shared" si="3"/>
        <v>432</v>
      </c>
      <c r="J11" s="7">
        <v>196.46</v>
      </c>
      <c r="K11" s="7">
        <f t="shared" si="4"/>
        <v>392.92</v>
      </c>
      <c r="L11" s="7">
        <f t="shared" si="5"/>
        <v>471.50400000000002</v>
      </c>
    </row>
    <row r="12" spans="1:12" x14ac:dyDescent="0.25">
      <c r="A12" s="4" t="s">
        <v>9</v>
      </c>
      <c r="B12" s="8" t="s">
        <v>35</v>
      </c>
      <c r="C12" s="6">
        <v>2</v>
      </c>
      <c r="D12" s="7">
        <v>42</v>
      </c>
      <c r="E12" s="7">
        <f t="shared" si="0"/>
        <v>84</v>
      </c>
      <c r="F12" s="7">
        <f t="shared" si="1"/>
        <v>100.8</v>
      </c>
      <c r="G12" s="7">
        <v>49</v>
      </c>
      <c r="H12" s="7">
        <f t="shared" si="2"/>
        <v>98</v>
      </c>
      <c r="I12" s="7">
        <f t="shared" si="3"/>
        <v>117.6</v>
      </c>
      <c r="J12" s="7">
        <v>46.2</v>
      </c>
      <c r="K12" s="7">
        <f t="shared" si="4"/>
        <v>92.4</v>
      </c>
      <c r="L12" s="7">
        <f t="shared" si="5"/>
        <v>110.88000000000001</v>
      </c>
    </row>
    <row r="13" spans="1:12" ht="33.75" customHeight="1" x14ac:dyDescent="0.25">
      <c r="A13" s="4" t="s">
        <v>10</v>
      </c>
      <c r="B13" s="8" t="s">
        <v>36</v>
      </c>
      <c r="C13" s="6">
        <v>2</v>
      </c>
      <c r="D13" s="7">
        <v>128</v>
      </c>
      <c r="E13" s="7">
        <f t="shared" si="0"/>
        <v>256</v>
      </c>
      <c r="F13" s="7">
        <f t="shared" si="1"/>
        <v>307.2</v>
      </c>
      <c r="G13" s="7">
        <v>130</v>
      </c>
      <c r="H13" s="7">
        <f t="shared" si="2"/>
        <v>260</v>
      </c>
      <c r="I13" s="7">
        <f t="shared" si="3"/>
        <v>312</v>
      </c>
      <c r="J13" s="7">
        <v>140.80000000000001</v>
      </c>
      <c r="K13" s="7">
        <f t="shared" si="4"/>
        <v>281.60000000000002</v>
      </c>
      <c r="L13" s="7">
        <f t="shared" si="5"/>
        <v>337.92</v>
      </c>
    </row>
    <row r="14" spans="1:12" ht="30" customHeight="1" x14ac:dyDescent="0.25">
      <c r="A14" s="4" t="s">
        <v>11</v>
      </c>
      <c r="B14" s="9" t="s">
        <v>12</v>
      </c>
      <c r="C14" s="6">
        <v>25</v>
      </c>
      <c r="D14" s="7">
        <v>35</v>
      </c>
      <c r="E14" s="7">
        <f t="shared" si="0"/>
        <v>875</v>
      </c>
      <c r="F14" s="7">
        <f t="shared" si="1"/>
        <v>1050</v>
      </c>
      <c r="G14" s="7">
        <v>39</v>
      </c>
      <c r="H14" s="7">
        <f t="shared" si="2"/>
        <v>975</v>
      </c>
      <c r="I14" s="7">
        <f t="shared" si="3"/>
        <v>1170</v>
      </c>
      <c r="J14" s="7">
        <v>38.5</v>
      </c>
      <c r="K14" s="7">
        <f t="shared" si="4"/>
        <v>962.5</v>
      </c>
      <c r="L14" s="7">
        <f t="shared" si="5"/>
        <v>1155</v>
      </c>
    </row>
    <row r="15" spans="1:12" ht="19.5" customHeight="1" x14ac:dyDescent="0.25">
      <c r="A15" s="4" t="s">
        <v>13</v>
      </c>
      <c r="B15" s="8" t="s">
        <v>44</v>
      </c>
      <c r="C15" s="6">
        <v>1</v>
      </c>
      <c r="D15" s="7">
        <v>62</v>
      </c>
      <c r="E15" s="7">
        <f t="shared" si="0"/>
        <v>62</v>
      </c>
      <c r="F15" s="7">
        <f t="shared" si="1"/>
        <v>74.399999999999991</v>
      </c>
      <c r="G15" s="7">
        <v>65</v>
      </c>
      <c r="H15" s="7">
        <f t="shared" si="2"/>
        <v>65</v>
      </c>
      <c r="I15" s="7">
        <f t="shared" si="3"/>
        <v>78</v>
      </c>
      <c r="J15" s="7">
        <v>68.2</v>
      </c>
      <c r="K15" s="7">
        <f t="shared" si="4"/>
        <v>68.2</v>
      </c>
      <c r="L15" s="7">
        <f t="shared" si="5"/>
        <v>81.84</v>
      </c>
    </row>
    <row r="16" spans="1:12" ht="30.75" customHeight="1" x14ac:dyDescent="0.25">
      <c r="A16" s="4" t="s">
        <v>14</v>
      </c>
      <c r="B16" s="8" t="s">
        <v>15</v>
      </c>
      <c r="C16" s="6">
        <v>1</v>
      </c>
      <c r="D16" s="7">
        <v>54.9</v>
      </c>
      <c r="E16" s="7">
        <f t="shared" si="0"/>
        <v>54.9</v>
      </c>
      <c r="F16" s="7">
        <f t="shared" si="1"/>
        <v>65.88</v>
      </c>
      <c r="G16" s="7">
        <v>60</v>
      </c>
      <c r="H16" s="7">
        <f t="shared" si="2"/>
        <v>60</v>
      </c>
      <c r="I16" s="7">
        <f t="shared" si="3"/>
        <v>72</v>
      </c>
      <c r="J16" s="7">
        <v>60.39</v>
      </c>
      <c r="K16" s="7">
        <f t="shared" si="4"/>
        <v>60.39</v>
      </c>
      <c r="L16" s="7">
        <f t="shared" si="5"/>
        <v>72.468000000000004</v>
      </c>
    </row>
    <row r="17" spans="1:12" x14ac:dyDescent="0.25">
      <c r="A17" s="4" t="s">
        <v>16</v>
      </c>
      <c r="B17" s="8" t="s">
        <v>37</v>
      </c>
      <c r="C17" s="6">
        <v>1</v>
      </c>
      <c r="D17" s="7">
        <v>25</v>
      </c>
      <c r="E17" s="7">
        <f t="shared" si="0"/>
        <v>25</v>
      </c>
      <c r="F17" s="7">
        <f t="shared" si="1"/>
        <v>30</v>
      </c>
      <c r="G17" s="7">
        <v>25</v>
      </c>
      <c r="H17" s="7">
        <f t="shared" si="2"/>
        <v>25</v>
      </c>
      <c r="I17" s="7">
        <f t="shared" si="3"/>
        <v>30</v>
      </c>
      <c r="J17" s="7">
        <v>27.5</v>
      </c>
      <c r="K17" s="7">
        <f t="shared" si="4"/>
        <v>27.5</v>
      </c>
      <c r="L17" s="7">
        <f t="shared" si="5"/>
        <v>33</v>
      </c>
    </row>
    <row r="18" spans="1:12" ht="30" x14ac:dyDescent="0.25">
      <c r="A18" s="4" t="s">
        <v>17</v>
      </c>
      <c r="B18" s="8" t="s">
        <v>18</v>
      </c>
      <c r="C18" s="6">
        <v>2</v>
      </c>
      <c r="D18" s="7">
        <v>41.7</v>
      </c>
      <c r="E18" s="7">
        <f t="shared" si="0"/>
        <v>83.4</v>
      </c>
      <c r="F18" s="7">
        <f t="shared" si="1"/>
        <v>100.08</v>
      </c>
      <c r="G18" s="7">
        <v>45</v>
      </c>
      <c r="H18" s="7">
        <f t="shared" si="2"/>
        <v>90</v>
      </c>
      <c r="I18" s="7">
        <f t="shared" si="3"/>
        <v>108</v>
      </c>
      <c r="J18" s="7">
        <v>45.87</v>
      </c>
      <c r="K18" s="7">
        <f t="shared" si="4"/>
        <v>91.74</v>
      </c>
      <c r="L18" s="7">
        <f t="shared" si="5"/>
        <v>110.08799999999999</v>
      </c>
    </row>
    <row r="19" spans="1:12" ht="30" customHeight="1" x14ac:dyDescent="0.25">
      <c r="A19" s="29" t="s">
        <v>38</v>
      </c>
      <c r="B19" s="8"/>
      <c r="C19" s="6"/>
      <c r="D19" s="7"/>
      <c r="E19" s="7">
        <f>SUM(E5:E18)</f>
        <v>3112.7000000000003</v>
      </c>
      <c r="F19" s="7">
        <f t="shared" si="1"/>
        <v>3735.2400000000002</v>
      </c>
      <c r="G19" s="7"/>
      <c r="H19" s="7">
        <f>SUM(H5:H18)</f>
        <v>3358</v>
      </c>
      <c r="I19" s="7">
        <f t="shared" si="3"/>
        <v>4029.6</v>
      </c>
      <c r="J19" s="7"/>
      <c r="K19" s="7">
        <f>SUM(K5:K18)</f>
        <v>3423.97</v>
      </c>
      <c r="L19" s="7">
        <f t="shared" si="5"/>
        <v>4108.7639999999992</v>
      </c>
    </row>
    <row r="20" spans="1:12" x14ac:dyDescent="0.25">
      <c r="A20" s="19" t="s">
        <v>27</v>
      </c>
      <c r="B20" s="19"/>
      <c r="C20" s="19"/>
      <c r="D20" s="19"/>
      <c r="E20" s="19"/>
      <c r="F20" s="19"/>
    </row>
    <row r="21" spans="1:12" ht="30" x14ac:dyDescent="0.25">
      <c r="A21" s="4" t="s">
        <v>2</v>
      </c>
      <c r="B21" s="8" t="s">
        <v>24</v>
      </c>
      <c r="C21" s="6">
        <v>3</v>
      </c>
      <c r="D21" s="7">
        <v>110</v>
      </c>
      <c r="E21" s="7">
        <f>SUM(C21*D21)</f>
        <v>330</v>
      </c>
      <c r="F21" s="7">
        <f>SUM(E21*1.2)</f>
        <v>396</v>
      </c>
      <c r="G21" s="7">
        <v>110</v>
      </c>
      <c r="H21" s="7">
        <f>SUM(C21*G21)</f>
        <v>330</v>
      </c>
      <c r="I21" s="7">
        <f>SUM(H21*1.2)</f>
        <v>396</v>
      </c>
      <c r="J21" s="7">
        <v>121</v>
      </c>
      <c r="K21" s="7">
        <f>SUM(C21*J21)</f>
        <v>363</v>
      </c>
      <c r="L21" s="7">
        <f>SUM(K21*1.2)</f>
        <v>435.59999999999997</v>
      </c>
    </row>
    <row r="22" spans="1:12" ht="27" customHeight="1" x14ac:dyDescent="0.25">
      <c r="A22" s="4" t="s">
        <v>3</v>
      </c>
      <c r="B22" s="8" t="s">
        <v>28</v>
      </c>
      <c r="C22" s="6">
        <v>4</v>
      </c>
      <c r="D22" s="7">
        <v>50</v>
      </c>
      <c r="E22" s="7">
        <f>SUM(C22*D22)</f>
        <v>200</v>
      </c>
      <c r="F22" s="7">
        <f>SUM(E22*1.2)</f>
        <v>240</v>
      </c>
      <c r="G22" s="7">
        <v>50</v>
      </c>
      <c r="H22" s="7">
        <f>SUM(C22*G22)</f>
        <v>200</v>
      </c>
      <c r="I22" s="7">
        <f>SUM(H22*1.2)</f>
        <v>240</v>
      </c>
      <c r="J22" s="7">
        <v>55</v>
      </c>
      <c r="K22" s="7">
        <f>SUM(C22*J22)</f>
        <v>220</v>
      </c>
      <c r="L22" s="7">
        <f>SUM(K22*1.2)</f>
        <v>264</v>
      </c>
    </row>
    <row r="23" spans="1:12" ht="30" x14ac:dyDescent="0.25">
      <c r="A23" s="29" t="s">
        <v>38</v>
      </c>
      <c r="B23" s="8"/>
      <c r="C23" s="6"/>
      <c r="D23" s="7"/>
      <c r="E23" s="7">
        <f>SUM(E21:E22)</f>
        <v>530</v>
      </c>
      <c r="F23" s="7">
        <f>SUM(F21:F22)</f>
        <v>636</v>
      </c>
      <c r="G23" s="7"/>
      <c r="H23" s="7">
        <f>SUM(H21:H22)</f>
        <v>530</v>
      </c>
      <c r="I23" s="7">
        <f>SUM(I21:I22)</f>
        <v>636</v>
      </c>
      <c r="J23" s="7"/>
      <c r="K23" s="7">
        <f>SUM(K21:K22)</f>
        <v>583</v>
      </c>
      <c r="L23" s="7">
        <f>SUM(L21:L22)</f>
        <v>699.59999999999991</v>
      </c>
    </row>
    <row r="24" spans="1:12" x14ac:dyDescent="0.25">
      <c r="A24" s="22" t="s">
        <v>25</v>
      </c>
      <c r="B24" s="23"/>
      <c r="C24" s="23"/>
      <c r="D24" s="23"/>
      <c r="E24" s="23"/>
      <c r="F24" s="23"/>
    </row>
    <row r="25" spans="1:12" ht="45.75" customHeight="1" x14ac:dyDescent="0.25">
      <c r="A25" s="4" t="s">
        <v>2</v>
      </c>
      <c r="B25" s="8" t="s">
        <v>45</v>
      </c>
      <c r="C25" s="6">
        <v>5</v>
      </c>
      <c r="D25" s="7">
        <v>145.80000000000001</v>
      </c>
      <c r="E25" s="7">
        <f>SUM(C25*D25)</f>
        <v>729</v>
      </c>
      <c r="F25" s="7">
        <f>SUM(E25*1.2)</f>
        <v>874.8</v>
      </c>
      <c r="G25" s="7">
        <v>150</v>
      </c>
      <c r="H25" s="7">
        <f>SUM(C25*G25)</f>
        <v>750</v>
      </c>
      <c r="I25" s="7">
        <f>SUM(H25*1.2)</f>
        <v>900</v>
      </c>
      <c r="J25" s="7">
        <v>160.38</v>
      </c>
      <c r="K25" s="7">
        <f>SUM(C25*J25)</f>
        <v>801.9</v>
      </c>
      <c r="L25" s="7">
        <f>SUM(K25*1.2)</f>
        <v>962.28</v>
      </c>
    </row>
    <row r="26" spans="1:12" ht="42.75" customHeight="1" x14ac:dyDescent="0.25">
      <c r="A26" s="4" t="s">
        <v>3</v>
      </c>
      <c r="B26" s="8" t="s">
        <v>46</v>
      </c>
      <c r="C26" s="6">
        <v>4</v>
      </c>
      <c r="D26" s="7">
        <v>145.80000000000001</v>
      </c>
      <c r="E26" s="7">
        <f>SUM(C26*D26)</f>
        <v>583.20000000000005</v>
      </c>
      <c r="F26" s="7">
        <f>SUM(E26*1.2)</f>
        <v>699.84</v>
      </c>
      <c r="G26" s="7">
        <v>150</v>
      </c>
      <c r="H26" s="7">
        <f>SUM(C26*G26)</f>
        <v>600</v>
      </c>
      <c r="I26" s="7">
        <f>SUM(H26*1.2)</f>
        <v>720</v>
      </c>
      <c r="J26" s="7">
        <v>160.38</v>
      </c>
      <c r="K26" s="7">
        <f>SUM(C26*J26)</f>
        <v>641.52</v>
      </c>
      <c r="L26" s="7">
        <f>SUM(K26*1.2)</f>
        <v>769.82399999999996</v>
      </c>
    </row>
    <row r="27" spans="1:12" ht="24.95" customHeight="1" x14ac:dyDescent="0.25">
      <c r="A27" s="27" t="s">
        <v>38</v>
      </c>
      <c r="B27" s="28"/>
      <c r="C27" s="10"/>
      <c r="D27" s="7"/>
      <c r="E27" s="7">
        <f>SUM(E25:E26)</f>
        <v>1312.2</v>
      </c>
      <c r="F27" s="7">
        <f>SUM(F25:F26)</f>
        <v>1574.6399999999999</v>
      </c>
      <c r="G27" s="7"/>
      <c r="H27" s="7">
        <f>SUM(H25:H26)</f>
        <v>1350</v>
      </c>
      <c r="I27" s="7">
        <f>SUM(I25:I26)</f>
        <v>1620</v>
      </c>
      <c r="J27" s="7"/>
      <c r="K27" s="7">
        <f>SUM(K25:K26)</f>
        <v>1443.42</v>
      </c>
      <c r="L27" s="7">
        <f>SUM(L25:L26)</f>
        <v>1732.1039999999998</v>
      </c>
    </row>
    <row r="28" spans="1:12" ht="30" customHeight="1" x14ac:dyDescent="0.25">
      <c r="A28" s="24" t="s">
        <v>47</v>
      </c>
      <c r="B28" s="25"/>
      <c r="C28" s="26"/>
      <c r="D28" s="7"/>
      <c r="E28" s="37">
        <f>SUM(E19+E23+E27)</f>
        <v>4954.9000000000005</v>
      </c>
      <c r="F28" s="37">
        <f>SUM(F19+F23+F27)</f>
        <v>5945.8799999999992</v>
      </c>
      <c r="G28" s="37"/>
      <c r="H28" s="37">
        <f>SUM(H19+H23+H27)</f>
        <v>5238</v>
      </c>
      <c r="I28" s="37">
        <f>SUM(I19+I23+I27)</f>
        <v>6285.6</v>
      </c>
      <c r="J28" s="37"/>
      <c r="K28" s="37">
        <f>SUM(K19+K23+K27)</f>
        <v>5450.3899999999994</v>
      </c>
      <c r="L28" s="37">
        <f>SUM(L19+L23+L27)</f>
        <v>6540.4679999999989</v>
      </c>
    </row>
    <row r="29" spans="1:12" x14ac:dyDescent="0.25">
      <c r="A29" s="22" t="s">
        <v>29</v>
      </c>
      <c r="B29" s="22"/>
      <c r="C29" s="22"/>
      <c r="D29" s="22"/>
      <c r="E29" s="22"/>
      <c r="F29" s="22"/>
      <c r="G29" s="38" t="s">
        <v>52</v>
      </c>
      <c r="H29" s="39"/>
      <c r="I29" s="39"/>
      <c r="J29" s="39"/>
      <c r="K29" s="39"/>
      <c r="L29" s="39"/>
    </row>
    <row r="30" spans="1:12" ht="46.5" customHeight="1" x14ac:dyDescent="0.25">
      <c r="A30" s="17" t="s">
        <v>30</v>
      </c>
      <c r="B30" s="17"/>
      <c r="C30" s="17"/>
      <c r="D30" s="17"/>
      <c r="E30" s="17"/>
      <c r="F30" s="17"/>
      <c r="G30" s="40"/>
      <c r="H30" s="41"/>
      <c r="I30" s="41"/>
      <c r="J30" s="41"/>
      <c r="K30" s="41"/>
      <c r="L30" s="41"/>
    </row>
    <row r="31" spans="1:12" ht="45" customHeight="1" x14ac:dyDescent="0.25">
      <c r="A31" s="17" t="s">
        <v>31</v>
      </c>
      <c r="B31" s="17"/>
      <c r="C31" s="17"/>
      <c r="D31" s="17"/>
      <c r="E31" s="17"/>
      <c r="F31" s="17"/>
      <c r="G31" s="40"/>
      <c r="H31" s="41"/>
      <c r="I31" s="41"/>
      <c r="J31" s="41"/>
      <c r="K31" s="41"/>
      <c r="L31" s="41"/>
    </row>
    <row r="32" spans="1:12" ht="49.5" customHeight="1" x14ac:dyDescent="0.25">
      <c r="A32" s="18" t="s">
        <v>32</v>
      </c>
      <c r="B32" s="18"/>
      <c r="C32" s="18"/>
      <c r="D32" s="18"/>
      <c r="E32" s="18"/>
      <c r="F32" s="18"/>
      <c r="G32" s="40"/>
      <c r="H32" s="41"/>
      <c r="I32" s="41"/>
      <c r="J32" s="41"/>
      <c r="K32" s="41"/>
      <c r="L32" s="41"/>
    </row>
  </sheetData>
  <mergeCells count="15">
    <mergeCell ref="A32:F32"/>
    <mergeCell ref="A20:F20"/>
    <mergeCell ref="A4:F4"/>
    <mergeCell ref="A24:F24"/>
    <mergeCell ref="A29:F29"/>
    <mergeCell ref="A28:C28"/>
    <mergeCell ref="A27:B27"/>
    <mergeCell ref="G2:I2"/>
    <mergeCell ref="J2:L2"/>
    <mergeCell ref="A1:L1"/>
    <mergeCell ref="A30:F30"/>
    <mergeCell ref="A31:F31"/>
    <mergeCell ref="A2:C2"/>
    <mergeCell ref="D2:F2"/>
    <mergeCell ref="G29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REMŠÍK Milan</dc:creator>
  <cp:lastModifiedBy>REMŠÍK Milan</cp:lastModifiedBy>
  <cp:lastPrinted>2015-12-02T10:11:31Z</cp:lastPrinted>
  <dcterms:created xsi:type="dcterms:W3CDTF">2015-11-25T06:22:44Z</dcterms:created>
  <dcterms:modified xsi:type="dcterms:W3CDTF">2015-12-02T10:11:39Z</dcterms:modified>
</cp:coreProperties>
</file>